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840" windowWidth="11580" windowHeight="6285"/>
  </bookViews>
  <sheets>
    <sheet name="Energieverbrauch" sheetId="2" r:id="rId1"/>
    <sheet name="Diagramm" sheetId="3" r:id="rId2"/>
  </sheets>
  <calcPr calcId="145621"/>
</workbook>
</file>

<file path=xl/calcChain.xml><?xml version="1.0" encoding="utf-8"?>
<calcChain xmlns="http://schemas.openxmlformats.org/spreadsheetml/2006/main">
  <c r="E39" i="2" l="1"/>
  <c r="I38" i="2"/>
  <c r="D39" i="2"/>
  <c r="E35" i="2"/>
  <c r="E36" i="2"/>
  <c r="E37" i="2"/>
  <c r="E38" i="2"/>
  <c r="D38" i="2"/>
  <c r="D37" i="2"/>
  <c r="D36" i="2"/>
  <c r="D3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E5" i="2"/>
  <c r="D5" i="2"/>
  <c r="I37" i="2" l="1"/>
</calcChain>
</file>

<file path=xl/sharedStrings.xml><?xml version="1.0" encoding="utf-8"?>
<sst xmlns="http://schemas.openxmlformats.org/spreadsheetml/2006/main" count="37" uniqueCount="31">
  <si>
    <t>Datum</t>
  </si>
  <si>
    <t>Durchschnittsverbrauch</t>
  </si>
  <si>
    <t>niedrigster Verbrauch</t>
  </si>
  <si>
    <t>höchster Verbrauch</t>
  </si>
  <si>
    <t>Gesamtverbrauch</t>
  </si>
  <si>
    <t>-</t>
  </si>
  <si>
    <t>Aufgaben:</t>
  </si>
  <si>
    <t>1. Berechne den Tagesverbrauch jedes Tages mit einer Formel</t>
  </si>
  <si>
    <t>2. Bestimme die 4 Auswertungswerte am Listenende mit Hilfe einer Funktion</t>
  </si>
  <si>
    <t>Zählerstand
Elektro</t>
  </si>
  <si>
    <t>Zählerstand
Gas</t>
  </si>
  <si>
    <t>Tagesverbrauch
Elektro</t>
  </si>
  <si>
    <t>Tagesverbrauch
Gas</t>
  </si>
  <si>
    <t>3. Bereite eine Möglichkeit der Kostenberechnung vor, wenn folgende Angaben gemacht werden</t>
  </si>
  <si>
    <t>Grundbetrag EE (Jahr)</t>
  </si>
  <si>
    <t>Grundbetrag Gas (Jahr)</t>
  </si>
  <si>
    <t>Kosten je kWh in ct</t>
  </si>
  <si>
    <t>Grundbetrag pro Jahr (in Euro)</t>
  </si>
  <si>
    <t>Kosten je kWh (in Cent)</t>
  </si>
  <si>
    <t>4. Stelle den Tagesverbrauch im September in einem geeigneten Diagramm dar.</t>
  </si>
  <si>
    <t>5. Gestalte die Tabelle und das Diagramm ansprechend/sinnvoll!</t>
  </si>
  <si>
    <t>Kosten im Monat</t>
  </si>
  <si>
    <t>kWh</t>
  </si>
  <si>
    <t>m³</t>
  </si>
  <si>
    <t>Nebenrechnung: Umrechnung Gesamtverbrauch Gas von m³ in kWh</t>
  </si>
  <si>
    <t>Monatsverbrauch in m³</t>
  </si>
  <si>
    <t>Monatsverbrauch in kWh</t>
  </si>
  <si>
    <t>Brennwert</t>
  </si>
  <si>
    <t>Zustandszahl</t>
  </si>
  <si>
    <t>Elektro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</si>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</sst>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dd/mm/yy"/>
    <numFmt numFmtId="165" formatCode="0.000"/>
  </numFmts>
  <fonts count="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8" fontId="2" fillId="2" borderId="1" xfId="0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2" fontId="2" fillId="0" borderId="0" xfId="1" applyNumberFormat="1" applyFont="1" applyFill="1" applyBorder="1" applyAlignment="1" applyProtection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8" fontId="2" fillId="3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vertic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Energieverbrauch Strom/Gas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277075529167881E-2"/>
          <c:y val="0.11304445295289463"/>
          <c:w val="0.71227661523494323"/>
          <c:h val="0.80506223191445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Energieverbrauch!$D$1</c:f>
              <c:strCache>
                <c:ptCount val="1"/>
                <c:pt idx="0">
                  <c:v>Tagesverbrauch
Elektro</c:v>
                </c:pt>
              </c:strCache>
            </c:strRef>
          </c:tx>
          <c:invertIfNegative val="0"/>
          <c:cat>
            <c:numRef>
              <c:f>Energieverbrauch!$A$4:$A$34</c:f>
              <c:numCache>
                <c:formatCode>dd/mm/yy</c:formatCode>
                <c:ptCount val="31"/>
                <c:pt idx="0">
                  <c:v>41518</c:v>
                </c:pt>
                <c:pt idx="1">
                  <c:v>41519</c:v>
                </c:pt>
                <c:pt idx="2">
                  <c:v>41520</c:v>
                </c:pt>
                <c:pt idx="3">
                  <c:v>41521</c:v>
                </c:pt>
                <c:pt idx="4">
                  <c:v>41522</c:v>
                </c:pt>
                <c:pt idx="5">
                  <c:v>41523</c:v>
                </c:pt>
                <c:pt idx="6">
                  <c:v>41524</c:v>
                </c:pt>
                <c:pt idx="7">
                  <c:v>41525</c:v>
                </c:pt>
                <c:pt idx="8">
                  <c:v>41526</c:v>
                </c:pt>
                <c:pt idx="9">
                  <c:v>41527</c:v>
                </c:pt>
                <c:pt idx="10">
                  <c:v>41528</c:v>
                </c:pt>
                <c:pt idx="11">
                  <c:v>41529</c:v>
                </c:pt>
                <c:pt idx="12">
                  <c:v>41530</c:v>
                </c:pt>
                <c:pt idx="13">
                  <c:v>41531</c:v>
                </c:pt>
                <c:pt idx="14">
                  <c:v>41532</c:v>
                </c:pt>
                <c:pt idx="15">
                  <c:v>41533</c:v>
                </c:pt>
                <c:pt idx="16">
                  <c:v>41534</c:v>
                </c:pt>
                <c:pt idx="17">
                  <c:v>41535</c:v>
                </c:pt>
                <c:pt idx="18">
                  <c:v>41536</c:v>
                </c:pt>
                <c:pt idx="19">
                  <c:v>41537</c:v>
                </c:pt>
                <c:pt idx="20">
                  <c:v>41538</c:v>
                </c:pt>
                <c:pt idx="21">
                  <c:v>41539</c:v>
                </c:pt>
                <c:pt idx="22">
                  <c:v>41540</c:v>
                </c:pt>
                <c:pt idx="23">
                  <c:v>41541</c:v>
                </c:pt>
                <c:pt idx="24">
                  <c:v>41542</c:v>
                </c:pt>
                <c:pt idx="25">
                  <c:v>41543</c:v>
                </c:pt>
                <c:pt idx="26">
                  <c:v>41544</c:v>
                </c:pt>
                <c:pt idx="27">
                  <c:v>41545</c:v>
                </c:pt>
                <c:pt idx="28">
                  <c:v>41546</c:v>
                </c:pt>
                <c:pt idx="29">
                  <c:v>41547</c:v>
                </c:pt>
              </c:numCache>
            </c:numRef>
          </c:cat>
          <c:val>
            <c:numRef>
              <c:f>Energieverbrauch!$D$4:$D$34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4.8699999999953434</c:v>
                </c:pt>
                <c:pt idx="2">
                  <c:v>5.0500000000029104</c:v>
                </c:pt>
                <c:pt idx="3">
                  <c:v>7.0800000000017462</c:v>
                </c:pt>
                <c:pt idx="4">
                  <c:v>8.930000000007567</c:v>
                </c:pt>
                <c:pt idx="5">
                  <c:v>2.8299999999871943</c:v>
                </c:pt>
                <c:pt idx="6">
                  <c:v>4.6600000000034925</c:v>
                </c:pt>
                <c:pt idx="7">
                  <c:v>3.9700000000011642</c:v>
                </c:pt>
                <c:pt idx="8">
                  <c:v>4.5099999999947613</c:v>
                </c:pt>
                <c:pt idx="9">
                  <c:v>5.1100000000005821</c:v>
                </c:pt>
                <c:pt idx="10">
                  <c:v>6.5600000000122236</c:v>
                </c:pt>
                <c:pt idx="11">
                  <c:v>9.1799999999930151</c:v>
                </c:pt>
                <c:pt idx="12">
                  <c:v>6.3699999999953434</c:v>
                </c:pt>
                <c:pt idx="13">
                  <c:v>7.8500000000058208</c:v>
                </c:pt>
                <c:pt idx="14">
                  <c:v>4.3999999999941792</c:v>
                </c:pt>
                <c:pt idx="15">
                  <c:v>3.8800000000046566</c:v>
                </c:pt>
                <c:pt idx="16">
                  <c:v>10.070000000006985</c:v>
                </c:pt>
                <c:pt idx="17">
                  <c:v>15.549999999988358</c:v>
                </c:pt>
                <c:pt idx="18">
                  <c:v>7.4500000000116415</c:v>
                </c:pt>
                <c:pt idx="19">
                  <c:v>3.7599999999947613</c:v>
                </c:pt>
                <c:pt idx="20">
                  <c:v>3.6799999999930151</c:v>
                </c:pt>
                <c:pt idx="21">
                  <c:v>4.6600000000034925</c:v>
                </c:pt>
                <c:pt idx="22">
                  <c:v>3.3500000000058208</c:v>
                </c:pt>
                <c:pt idx="23">
                  <c:v>4.8399999999965075</c:v>
                </c:pt>
                <c:pt idx="24">
                  <c:v>3.5099999999947613</c:v>
                </c:pt>
                <c:pt idx="25">
                  <c:v>8.9000000000087311</c:v>
                </c:pt>
                <c:pt idx="26">
                  <c:v>3.8799999999901047</c:v>
                </c:pt>
                <c:pt idx="27">
                  <c:v>4.75</c:v>
                </c:pt>
                <c:pt idx="28">
                  <c:v>4.4100000000034925</c:v>
                </c:pt>
                <c:pt idx="29">
                  <c:v>5.1999999999970896</c:v>
                </c:pt>
              </c:numCache>
            </c:numRef>
          </c:val>
        </c:ser>
        <c:ser>
          <c:idx val="1"/>
          <c:order val="1"/>
          <c:tx>
            <c:strRef>
              <c:f>Energieverbrauch!$E$1</c:f>
              <c:strCache>
                <c:ptCount val="1"/>
                <c:pt idx="0">
                  <c:v>Tagesverbrauch
Gas</c:v>
                </c:pt>
              </c:strCache>
            </c:strRef>
          </c:tx>
          <c:invertIfNegative val="0"/>
          <c:cat>
            <c:numRef>
              <c:f>Energieverbrauch!$A$4:$A$34</c:f>
              <c:numCache>
                <c:formatCode>dd/mm/yy</c:formatCode>
                <c:ptCount val="31"/>
                <c:pt idx="0">
                  <c:v>41518</c:v>
                </c:pt>
                <c:pt idx="1">
                  <c:v>41519</c:v>
                </c:pt>
                <c:pt idx="2">
                  <c:v>41520</c:v>
                </c:pt>
                <c:pt idx="3">
                  <c:v>41521</c:v>
                </c:pt>
                <c:pt idx="4">
                  <c:v>41522</c:v>
                </c:pt>
                <c:pt idx="5">
                  <c:v>41523</c:v>
                </c:pt>
                <c:pt idx="6">
                  <c:v>41524</c:v>
                </c:pt>
                <c:pt idx="7">
                  <c:v>41525</c:v>
                </c:pt>
                <c:pt idx="8">
                  <c:v>41526</c:v>
                </c:pt>
                <c:pt idx="9">
                  <c:v>41527</c:v>
                </c:pt>
                <c:pt idx="10">
                  <c:v>41528</c:v>
                </c:pt>
                <c:pt idx="11">
                  <c:v>41529</c:v>
                </c:pt>
                <c:pt idx="12">
                  <c:v>41530</c:v>
                </c:pt>
                <c:pt idx="13">
                  <c:v>41531</c:v>
                </c:pt>
                <c:pt idx="14">
                  <c:v>41532</c:v>
                </c:pt>
                <c:pt idx="15">
                  <c:v>41533</c:v>
                </c:pt>
                <c:pt idx="16">
                  <c:v>41534</c:v>
                </c:pt>
                <c:pt idx="17">
                  <c:v>41535</c:v>
                </c:pt>
                <c:pt idx="18">
                  <c:v>41536</c:v>
                </c:pt>
                <c:pt idx="19">
                  <c:v>41537</c:v>
                </c:pt>
                <c:pt idx="20">
                  <c:v>41538</c:v>
                </c:pt>
                <c:pt idx="21">
                  <c:v>41539</c:v>
                </c:pt>
                <c:pt idx="22">
                  <c:v>41540</c:v>
                </c:pt>
                <c:pt idx="23">
                  <c:v>41541</c:v>
                </c:pt>
                <c:pt idx="24">
                  <c:v>41542</c:v>
                </c:pt>
                <c:pt idx="25">
                  <c:v>41543</c:v>
                </c:pt>
                <c:pt idx="26">
                  <c:v>41544</c:v>
                </c:pt>
                <c:pt idx="27">
                  <c:v>41545</c:v>
                </c:pt>
                <c:pt idx="28">
                  <c:v>41546</c:v>
                </c:pt>
                <c:pt idx="29">
                  <c:v>41547</c:v>
                </c:pt>
              </c:numCache>
            </c:numRef>
          </c:cat>
          <c:val>
            <c:numRef>
              <c:f>Energieverbrauch!$E$4:$E$34</c:f>
              <c:numCache>
                <c:formatCode>0.000</c:formatCode>
                <c:ptCount val="31"/>
                <c:pt idx="0" formatCode="General">
                  <c:v>0</c:v>
                </c:pt>
                <c:pt idx="1">
                  <c:v>6.6660000000010768</c:v>
                </c:pt>
                <c:pt idx="2">
                  <c:v>6.8009999999994761</c:v>
                </c:pt>
                <c:pt idx="3">
                  <c:v>8.0839999999989232</c:v>
                </c:pt>
                <c:pt idx="4">
                  <c:v>9.7340000000003783</c:v>
                </c:pt>
                <c:pt idx="5">
                  <c:v>5.3369999999995343</c:v>
                </c:pt>
                <c:pt idx="6">
                  <c:v>6.1750000000029104</c:v>
                </c:pt>
                <c:pt idx="7">
                  <c:v>6.1090000000003783</c:v>
                </c:pt>
                <c:pt idx="8">
                  <c:v>5.1159999999981665</c:v>
                </c:pt>
                <c:pt idx="9">
                  <c:v>3.9629999999997381</c:v>
                </c:pt>
                <c:pt idx="10">
                  <c:v>4.8820000000014261</c:v>
                </c:pt>
                <c:pt idx="11">
                  <c:v>5.7180000000007567</c:v>
                </c:pt>
                <c:pt idx="12">
                  <c:v>6.6339999999981956</c:v>
                </c:pt>
                <c:pt idx="13">
                  <c:v>6.1369999999988067</c:v>
                </c:pt>
                <c:pt idx="14">
                  <c:v>5.9570000000021537</c:v>
                </c:pt>
                <c:pt idx="15">
                  <c:v>5.9009999999980209</c:v>
                </c:pt>
                <c:pt idx="16">
                  <c:v>7.305000000000291</c:v>
                </c:pt>
                <c:pt idx="17">
                  <c:v>7.7289999999993597</c:v>
                </c:pt>
                <c:pt idx="18">
                  <c:v>8.4660000000003492</c:v>
                </c:pt>
                <c:pt idx="19">
                  <c:v>5.0519999999996799</c:v>
                </c:pt>
                <c:pt idx="20">
                  <c:v>5.3770000000004075</c:v>
                </c:pt>
                <c:pt idx="21">
                  <c:v>5.3300000000017462</c:v>
                </c:pt>
                <c:pt idx="22">
                  <c:v>2.0079999999979918</c:v>
                </c:pt>
                <c:pt idx="23">
                  <c:v>3.180000000000291</c:v>
                </c:pt>
                <c:pt idx="24">
                  <c:v>3.5030000000006112</c:v>
                </c:pt>
                <c:pt idx="25">
                  <c:v>5.9290000000000873</c:v>
                </c:pt>
                <c:pt idx="26">
                  <c:v>6.2469999999993888</c:v>
                </c:pt>
                <c:pt idx="27">
                  <c:v>6.3850000000020373</c:v>
                </c:pt>
                <c:pt idx="28">
                  <c:v>6.6810000000004948</c:v>
                </c:pt>
                <c:pt idx="29">
                  <c:v>8.7529999999969732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86304"/>
        <c:axId val="201135232"/>
      </c:barChart>
      <c:dateAx>
        <c:axId val="19758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Tag</a:t>
                </a:r>
              </a:p>
            </c:rich>
          </c:tx>
          <c:layout>
            <c:manualLayout>
              <c:xMode val="edge"/>
              <c:yMode val="edge"/>
              <c:x val="0.75776803330484432"/>
              <c:y val="0.94022539994340026"/>
            </c:manualLayout>
          </c:layout>
          <c:overlay val="0"/>
        </c:title>
        <c:numFmt formatCode="dd" sourceLinked="0"/>
        <c:majorTickMark val="out"/>
        <c:minorTickMark val="none"/>
        <c:tickLblPos val="nextTo"/>
        <c:crossAx val="201135232"/>
        <c:crosses val="autoZero"/>
        <c:auto val="1"/>
        <c:lblOffset val="100"/>
        <c:baseTimeUnit val="days"/>
        <c:majorUnit val="5"/>
        <c:majorTimeUnit val="days"/>
      </c:dateAx>
      <c:valAx>
        <c:axId val="201135232"/>
        <c:scaling>
          <c:orientation val="minMax"/>
        </c:scaling>
        <c:delete val="0"/>
        <c:axPos val="l"/>
        <c:majorGridlines>
          <c:spPr>
            <a:ln w="3175">
              <a:prstDash val="lgDash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Verbrauch</a:t>
                </a:r>
                <a:r>
                  <a:rPr lang="de-DE" baseline="0"/>
                  <a:t> in kWh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0455498072446901E-2"/>
              <c:y val="0.401629183244272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758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30966549679951"/>
          <c:y val="0.41496584597115638"/>
          <c:w val="0.16686489625763748"/>
          <c:h val="0.1700680860981172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19</xdr:row>
      <xdr:rowOff>66675</xdr:rowOff>
    </xdr:from>
    <xdr:to>
      <xdr:col>10</xdr:col>
      <xdr:colOff>561975</xdr:colOff>
      <xdr:row>21</xdr:row>
      <xdr:rowOff>47625</xdr:rowOff>
    </xdr:to>
    <xdr:sp macro="" textlink="">
      <xdr:nvSpPr>
        <xdr:cNvPr id="1027" name="AutoShape 3" descr="Gleichung zur Umrechnung m3 in kWh"/>
        <xdr:cNvSpPr>
          <a:spLocks noChangeAspect="1" noChangeArrowheads="1"/>
        </xdr:cNvSpPr>
      </xdr:nvSpPr>
      <xdr:spPr bwMode="auto">
        <a:xfrm>
          <a:off x="8848725" y="329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742950</xdr:colOff>
      <xdr:row>22</xdr:row>
      <xdr:rowOff>104775</xdr:rowOff>
    </xdr:from>
    <xdr:to>
      <xdr:col>13</xdr:col>
      <xdr:colOff>29217</xdr:colOff>
      <xdr:row>32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3819525"/>
          <a:ext cx="5448942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0</xdr:row>
      <xdr:rowOff>133349</xdr:rowOff>
    </xdr:from>
    <xdr:to>
      <xdr:col>9</xdr:col>
      <xdr:colOff>533400</xdr:colOff>
      <xdr:row>28</xdr:row>
      <xdr:rowOff>104774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/>
  </sheetViews>
  <sheetFormatPr baseColWidth="10" defaultRowHeight="12.75" x14ac:dyDescent="0.2"/>
  <cols>
    <col min="1" max="1" width="11.42578125" style="1"/>
    <col min="2" max="2" width="16.85546875" style="1" customWidth="1"/>
    <col min="3" max="3" width="14.28515625" style="1" customWidth="1"/>
    <col min="4" max="5" width="14.5703125" style="1" customWidth="1"/>
    <col min="6" max="10" width="11.42578125" style="1"/>
    <col min="11" max="11" width="13.140625" style="1" customWidth="1"/>
    <col min="12" max="12" width="11.42578125" style="1"/>
    <col min="13" max="13" width="10.7109375" style="1" customWidth="1"/>
    <col min="14" max="16384" width="11.42578125" style="1"/>
  </cols>
  <sheetData>
    <row r="1" spans="1:13" ht="24.75" customHeight="1" x14ac:dyDescent="0.2">
      <c r="A1" s="5" t="s">
        <v>0</v>
      </c>
      <c r="B1" s="6" t="s">
        <v>9</v>
      </c>
      <c r="C1" s="6" t="s">
        <v>10</v>
      </c>
      <c r="D1" s="7" t="s">
        <v>11</v>
      </c>
      <c r="E1" s="7" t="s">
        <v>12</v>
      </c>
    </row>
    <row r="2" spans="1:13" x14ac:dyDescent="0.2">
      <c r="A2" s="2"/>
      <c r="B2" s="9" t="s">
        <v>22</v>
      </c>
      <c r="C2" s="9" t="s">
        <v>23</v>
      </c>
      <c r="D2" s="10" t="s">
        <v>22</v>
      </c>
      <c r="E2" s="10" t="s">
        <v>23</v>
      </c>
    </row>
    <row r="3" spans="1:13" x14ac:dyDescent="0.2">
      <c r="A3" s="2"/>
      <c r="B3" s="2"/>
      <c r="C3" s="2"/>
    </row>
    <row r="4" spans="1:13" x14ac:dyDescent="0.2">
      <c r="A4" s="3">
        <v>41518</v>
      </c>
      <c r="B4" s="15">
        <v>93705.78</v>
      </c>
      <c r="C4" s="14">
        <v>18775.655999999999</v>
      </c>
      <c r="D4" s="4" t="s">
        <v>5</v>
      </c>
      <c r="E4" s="4" t="s">
        <v>5</v>
      </c>
    </row>
    <row r="5" spans="1:13" x14ac:dyDescent="0.2">
      <c r="A5" s="3">
        <v>41519</v>
      </c>
      <c r="B5" s="15">
        <v>93710.65</v>
      </c>
      <c r="C5" s="14">
        <v>18782.322</v>
      </c>
      <c r="D5" s="18">
        <f>B5-B4</f>
        <v>4.8699999999953434</v>
      </c>
      <c r="E5" s="16">
        <f>C5-C4</f>
        <v>6.6660000000010768</v>
      </c>
    </row>
    <row r="6" spans="1:13" x14ac:dyDescent="0.2">
      <c r="A6" s="3">
        <v>41520</v>
      </c>
      <c r="B6" s="15">
        <v>93715.7</v>
      </c>
      <c r="C6" s="14">
        <v>18789.123</v>
      </c>
      <c r="D6" s="18">
        <f t="shared" ref="D6:D33" si="0">B6-B5</f>
        <v>5.0500000000029104</v>
      </c>
      <c r="E6" s="16">
        <f t="shared" ref="E6:E33" si="1">C6-C5</f>
        <v>6.8009999999994761</v>
      </c>
      <c r="G6" s="11" t="s">
        <v>6</v>
      </c>
      <c r="H6" s="12"/>
      <c r="I6" s="12"/>
      <c r="J6" s="12"/>
      <c r="K6" s="12"/>
      <c r="L6" s="12"/>
      <c r="M6" s="12"/>
    </row>
    <row r="7" spans="1:13" x14ac:dyDescent="0.2">
      <c r="A7" s="3">
        <v>41521</v>
      </c>
      <c r="B7" s="15">
        <v>93722.78</v>
      </c>
      <c r="C7" s="14">
        <v>18797.206999999999</v>
      </c>
      <c r="D7" s="18">
        <f t="shared" si="0"/>
        <v>7.0800000000017462</v>
      </c>
      <c r="E7" s="16">
        <f t="shared" si="1"/>
        <v>8.0839999999989232</v>
      </c>
      <c r="G7" s="12" t="s">
        <v>7</v>
      </c>
      <c r="H7" s="12"/>
      <c r="I7" s="12"/>
      <c r="J7" s="12"/>
      <c r="K7" s="12"/>
      <c r="L7" s="12"/>
      <c r="M7" s="12"/>
    </row>
    <row r="8" spans="1:13" x14ac:dyDescent="0.2">
      <c r="A8" s="3">
        <v>41522</v>
      </c>
      <c r="B8" s="15">
        <v>93731.71</v>
      </c>
      <c r="C8" s="14">
        <v>18806.940999999999</v>
      </c>
      <c r="D8" s="18">
        <f t="shared" si="0"/>
        <v>8.930000000007567</v>
      </c>
      <c r="E8" s="16">
        <f t="shared" si="1"/>
        <v>9.7340000000003783</v>
      </c>
      <c r="G8" s="12" t="s">
        <v>8</v>
      </c>
      <c r="H8" s="12"/>
      <c r="I8" s="12"/>
      <c r="J8" s="12"/>
      <c r="K8" s="12"/>
      <c r="L8" s="12"/>
      <c r="M8" s="12"/>
    </row>
    <row r="9" spans="1:13" x14ac:dyDescent="0.2">
      <c r="A9" s="3">
        <v>41523</v>
      </c>
      <c r="B9" s="15">
        <v>93734.54</v>
      </c>
      <c r="C9" s="14">
        <v>18812.277999999998</v>
      </c>
      <c r="D9" s="18">
        <f t="shared" si="0"/>
        <v>2.8299999999871943</v>
      </c>
      <c r="E9" s="16">
        <f t="shared" si="1"/>
        <v>5.3369999999995343</v>
      </c>
      <c r="G9" s="12" t="s">
        <v>13</v>
      </c>
      <c r="H9" s="12"/>
      <c r="I9" s="12"/>
      <c r="J9" s="12"/>
      <c r="K9" s="12"/>
      <c r="L9" s="12"/>
      <c r="M9" s="12"/>
    </row>
    <row r="10" spans="1:13" x14ac:dyDescent="0.2">
      <c r="A10" s="3">
        <v>41524</v>
      </c>
      <c r="B10" s="15">
        <v>93739.199999999997</v>
      </c>
      <c r="C10" s="14">
        <v>18818.453000000001</v>
      </c>
      <c r="D10" s="18">
        <f t="shared" si="0"/>
        <v>4.6600000000034925</v>
      </c>
      <c r="E10" s="16">
        <f t="shared" si="1"/>
        <v>6.1750000000029104</v>
      </c>
      <c r="G10" s="12"/>
      <c r="H10" s="12" t="s">
        <v>17</v>
      </c>
      <c r="I10" s="12"/>
      <c r="J10" s="12"/>
      <c r="K10" s="12"/>
      <c r="L10" s="12"/>
      <c r="M10" s="12"/>
    </row>
    <row r="11" spans="1:13" x14ac:dyDescent="0.2">
      <c r="A11" s="3">
        <v>41525</v>
      </c>
      <c r="B11" s="15">
        <v>93743.17</v>
      </c>
      <c r="C11" s="14">
        <v>18824.562000000002</v>
      </c>
      <c r="D11" s="18">
        <f t="shared" si="0"/>
        <v>3.9700000000011642</v>
      </c>
      <c r="E11" s="16">
        <f t="shared" si="1"/>
        <v>6.1090000000003783</v>
      </c>
      <c r="G11" s="12"/>
      <c r="H11" s="12" t="s">
        <v>18</v>
      </c>
      <c r="I11" s="12"/>
      <c r="J11" s="12"/>
      <c r="K11" s="12"/>
      <c r="L11" s="12"/>
      <c r="M11" s="12"/>
    </row>
    <row r="12" spans="1:13" x14ac:dyDescent="0.2">
      <c r="A12" s="3">
        <v>41526</v>
      </c>
      <c r="B12" s="15">
        <v>93747.68</v>
      </c>
      <c r="C12" s="14">
        <v>18829.678</v>
      </c>
      <c r="D12" s="18">
        <f t="shared" si="0"/>
        <v>4.5099999999947613</v>
      </c>
      <c r="E12" s="16">
        <f t="shared" si="1"/>
        <v>5.1159999999981665</v>
      </c>
      <c r="G12" s="12" t="s">
        <v>19</v>
      </c>
      <c r="H12" s="12"/>
      <c r="I12" s="12"/>
      <c r="J12" s="12"/>
      <c r="K12" s="12"/>
      <c r="L12" s="12"/>
      <c r="M12" s="12"/>
    </row>
    <row r="13" spans="1:13" x14ac:dyDescent="0.2">
      <c r="A13" s="3">
        <v>41527</v>
      </c>
      <c r="B13" s="15">
        <v>93752.79</v>
      </c>
      <c r="C13" s="14">
        <v>18833.641</v>
      </c>
      <c r="D13" s="18">
        <f t="shared" si="0"/>
        <v>5.1100000000005821</v>
      </c>
      <c r="E13" s="16">
        <f t="shared" si="1"/>
        <v>3.9629999999997381</v>
      </c>
      <c r="G13" s="12" t="s">
        <v>20</v>
      </c>
      <c r="H13" s="12"/>
      <c r="I13" s="12"/>
      <c r="J13" s="12"/>
      <c r="K13" s="12"/>
      <c r="L13" s="12"/>
      <c r="M13" s="12"/>
    </row>
    <row r="14" spans="1:13" x14ac:dyDescent="0.2">
      <c r="A14" s="3">
        <v>41528</v>
      </c>
      <c r="B14" s="15">
        <v>93759.35</v>
      </c>
      <c r="C14" s="14">
        <v>18838.523000000001</v>
      </c>
      <c r="D14" s="18">
        <f t="shared" si="0"/>
        <v>6.5600000000122236</v>
      </c>
      <c r="E14" s="16">
        <f t="shared" si="1"/>
        <v>4.8820000000014261</v>
      </c>
    </row>
    <row r="15" spans="1:13" x14ac:dyDescent="0.2">
      <c r="A15" s="3">
        <v>41529</v>
      </c>
      <c r="B15" s="15">
        <v>93768.53</v>
      </c>
      <c r="C15" s="14">
        <v>18844.241000000002</v>
      </c>
      <c r="D15" s="18">
        <f t="shared" si="0"/>
        <v>9.1799999999930151</v>
      </c>
      <c r="E15" s="16">
        <f t="shared" si="1"/>
        <v>5.7180000000007567</v>
      </c>
    </row>
    <row r="16" spans="1:13" x14ac:dyDescent="0.2">
      <c r="A16" s="3">
        <v>41530</v>
      </c>
      <c r="B16" s="15">
        <v>93774.9</v>
      </c>
      <c r="C16" s="14">
        <v>18850.875</v>
      </c>
      <c r="D16" s="18">
        <f t="shared" si="0"/>
        <v>6.3699999999953434</v>
      </c>
      <c r="E16" s="16">
        <f t="shared" si="1"/>
        <v>6.6339999999981956</v>
      </c>
      <c r="G16" s="20" t="s">
        <v>29</v>
      </c>
      <c r="H16" s="21" t="s">
        <v>14</v>
      </c>
      <c r="I16" s="21"/>
      <c r="J16" s="22">
        <v>92.33</v>
      </c>
      <c r="K16" s="21"/>
      <c r="L16" s="21"/>
      <c r="M16" s="23"/>
    </row>
    <row r="17" spans="1:13" x14ac:dyDescent="0.2">
      <c r="A17" s="3">
        <v>41531</v>
      </c>
      <c r="B17" s="15">
        <v>93782.75</v>
      </c>
      <c r="C17" s="14">
        <v>18857.011999999999</v>
      </c>
      <c r="D17" s="18">
        <f t="shared" si="0"/>
        <v>7.8500000000058208</v>
      </c>
      <c r="E17" s="16">
        <f t="shared" si="1"/>
        <v>6.1369999999988067</v>
      </c>
      <c r="G17" s="24"/>
      <c r="H17" s="25" t="s">
        <v>16</v>
      </c>
      <c r="I17" s="25"/>
      <c r="J17" s="26">
        <v>27.2</v>
      </c>
      <c r="K17" s="25"/>
      <c r="L17" s="25"/>
      <c r="M17" s="27"/>
    </row>
    <row r="18" spans="1:13" x14ac:dyDescent="0.2">
      <c r="A18" s="3">
        <v>41532</v>
      </c>
      <c r="B18" s="15">
        <v>93787.15</v>
      </c>
      <c r="C18" s="14">
        <v>18862.969000000001</v>
      </c>
      <c r="D18" s="18">
        <f t="shared" si="0"/>
        <v>4.3999999999941792</v>
      </c>
      <c r="E18" s="16">
        <f t="shared" si="1"/>
        <v>5.9570000000021537</v>
      </c>
    </row>
    <row r="19" spans="1:13" x14ac:dyDescent="0.2">
      <c r="A19" s="3">
        <v>41533</v>
      </c>
      <c r="B19" s="15">
        <v>93791.03</v>
      </c>
      <c r="C19" s="14">
        <v>18868.87</v>
      </c>
      <c r="D19" s="18">
        <f t="shared" si="0"/>
        <v>3.8800000000046566</v>
      </c>
      <c r="E19" s="16">
        <f t="shared" si="1"/>
        <v>5.9009999999980209</v>
      </c>
      <c r="G19" s="20" t="s">
        <v>30</v>
      </c>
      <c r="H19" s="21" t="s">
        <v>15</v>
      </c>
      <c r="I19" s="21"/>
      <c r="J19" s="22">
        <v>207.06</v>
      </c>
      <c r="K19" s="21"/>
      <c r="L19" s="21" t="s">
        <v>27</v>
      </c>
      <c r="M19" s="28">
        <v>10</v>
      </c>
    </row>
    <row r="20" spans="1:13" x14ac:dyDescent="0.2">
      <c r="A20" s="3">
        <v>41534</v>
      </c>
      <c r="B20" s="15">
        <v>93801.1</v>
      </c>
      <c r="C20" s="14">
        <v>18876.174999999999</v>
      </c>
      <c r="D20" s="18">
        <f t="shared" si="0"/>
        <v>10.070000000006985</v>
      </c>
      <c r="E20" s="16">
        <f t="shared" si="1"/>
        <v>7.305000000000291</v>
      </c>
      <c r="G20" s="24"/>
      <c r="H20" s="25" t="s">
        <v>16</v>
      </c>
      <c r="I20" s="25"/>
      <c r="J20" s="26">
        <v>5.24</v>
      </c>
      <c r="K20" s="25"/>
      <c r="L20" s="25" t="s">
        <v>28</v>
      </c>
      <c r="M20" s="29">
        <v>0.95</v>
      </c>
    </row>
    <row r="21" spans="1:13" x14ac:dyDescent="0.2">
      <c r="A21" s="3">
        <v>41535</v>
      </c>
      <c r="B21" s="15">
        <v>93816.65</v>
      </c>
      <c r="C21" s="14">
        <v>18883.903999999999</v>
      </c>
      <c r="D21" s="18">
        <f t="shared" si="0"/>
        <v>15.549999999988358</v>
      </c>
      <c r="E21" s="16">
        <f t="shared" si="1"/>
        <v>7.7289999999993597</v>
      </c>
    </row>
    <row r="22" spans="1:13" x14ac:dyDescent="0.2">
      <c r="A22" s="3">
        <v>41536</v>
      </c>
      <c r="B22" s="15">
        <v>93824.1</v>
      </c>
      <c r="C22" s="14">
        <v>18892.37</v>
      </c>
      <c r="D22" s="18">
        <f t="shared" si="0"/>
        <v>7.4500000000116415</v>
      </c>
      <c r="E22" s="16">
        <f t="shared" si="1"/>
        <v>8.4660000000003492</v>
      </c>
    </row>
    <row r="23" spans="1:13" x14ac:dyDescent="0.2">
      <c r="A23" s="3">
        <v>41537</v>
      </c>
      <c r="B23" s="15">
        <v>93827.86</v>
      </c>
      <c r="C23" s="14">
        <v>18897.421999999999</v>
      </c>
      <c r="D23" s="18">
        <f t="shared" si="0"/>
        <v>3.7599999999947613</v>
      </c>
      <c r="E23" s="16">
        <f t="shared" si="1"/>
        <v>5.0519999999996799</v>
      </c>
    </row>
    <row r="24" spans="1:13" x14ac:dyDescent="0.2">
      <c r="A24" s="3">
        <v>41538</v>
      </c>
      <c r="B24" s="15">
        <v>93831.54</v>
      </c>
      <c r="C24" s="14">
        <v>18902.798999999999</v>
      </c>
      <c r="D24" s="18">
        <f t="shared" si="0"/>
        <v>3.6799999999930151</v>
      </c>
      <c r="E24" s="16">
        <f t="shared" si="1"/>
        <v>5.3770000000004075</v>
      </c>
    </row>
    <row r="25" spans="1:13" x14ac:dyDescent="0.2">
      <c r="A25" s="3">
        <v>41539</v>
      </c>
      <c r="B25" s="15">
        <v>93836.2</v>
      </c>
      <c r="C25" s="14">
        <v>18908.129000000001</v>
      </c>
      <c r="D25" s="18">
        <f t="shared" si="0"/>
        <v>4.6600000000034925</v>
      </c>
      <c r="E25" s="16">
        <f t="shared" si="1"/>
        <v>5.3300000000017462</v>
      </c>
    </row>
    <row r="26" spans="1:13" x14ac:dyDescent="0.2">
      <c r="A26" s="3">
        <v>41540</v>
      </c>
      <c r="B26" s="15">
        <v>93839.55</v>
      </c>
      <c r="C26" s="14">
        <v>18910.136999999999</v>
      </c>
      <c r="D26" s="18">
        <f t="shared" si="0"/>
        <v>3.3500000000058208</v>
      </c>
      <c r="E26" s="16">
        <f t="shared" si="1"/>
        <v>2.0079999999979918</v>
      </c>
    </row>
    <row r="27" spans="1:13" x14ac:dyDescent="0.2">
      <c r="A27" s="3">
        <v>41541</v>
      </c>
      <c r="B27" s="15">
        <v>93844.39</v>
      </c>
      <c r="C27" s="14">
        <v>18913.316999999999</v>
      </c>
      <c r="D27" s="18">
        <f t="shared" si="0"/>
        <v>4.8399999999965075</v>
      </c>
      <c r="E27" s="16">
        <f t="shared" si="1"/>
        <v>3.180000000000291</v>
      </c>
    </row>
    <row r="28" spans="1:13" x14ac:dyDescent="0.2">
      <c r="A28" s="3">
        <v>41542</v>
      </c>
      <c r="B28" s="15">
        <v>93847.9</v>
      </c>
      <c r="C28" s="14">
        <v>18916.82</v>
      </c>
      <c r="D28" s="18">
        <f t="shared" si="0"/>
        <v>3.5099999999947613</v>
      </c>
      <c r="E28" s="16">
        <f t="shared" si="1"/>
        <v>3.5030000000006112</v>
      </c>
    </row>
    <row r="29" spans="1:13" x14ac:dyDescent="0.2">
      <c r="A29" s="3">
        <v>41543</v>
      </c>
      <c r="B29" s="15">
        <v>93856.8</v>
      </c>
      <c r="C29" s="14">
        <v>18922.749</v>
      </c>
      <c r="D29" s="18">
        <f t="shared" si="0"/>
        <v>8.9000000000087311</v>
      </c>
      <c r="E29" s="16">
        <f t="shared" si="1"/>
        <v>5.9290000000000873</v>
      </c>
    </row>
    <row r="30" spans="1:13" x14ac:dyDescent="0.2">
      <c r="A30" s="3">
        <v>41544</v>
      </c>
      <c r="B30" s="15">
        <v>93860.68</v>
      </c>
      <c r="C30" s="14">
        <v>18928.995999999999</v>
      </c>
      <c r="D30" s="18">
        <f t="shared" si="0"/>
        <v>3.8799999999901047</v>
      </c>
      <c r="E30" s="16">
        <f t="shared" si="1"/>
        <v>6.2469999999993888</v>
      </c>
    </row>
    <row r="31" spans="1:13" x14ac:dyDescent="0.2">
      <c r="A31" s="3">
        <v>41545</v>
      </c>
      <c r="B31" s="15">
        <v>93865.43</v>
      </c>
      <c r="C31" s="14">
        <v>18935.381000000001</v>
      </c>
      <c r="D31" s="18">
        <f t="shared" si="0"/>
        <v>4.75</v>
      </c>
      <c r="E31" s="16">
        <f t="shared" si="1"/>
        <v>6.3850000000020373</v>
      </c>
    </row>
    <row r="32" spans="1:13" x14ac:dyDescent="0.2">
      <c r="A32" s="3">
        <v>41546</v>
      </c>
      <c r="B32" s="15">
        <v>93869.84</v>
      </c>
      <c r="C32" s="14">
        <v>18942.062000000002</v>
      </c>
      <c r="D32" s="18">
        <f t="shared" si="0"/>
        <v>4.4100000000034925</v>
      </c>
      <c r="E32" s="16">
        <f t="shared" si="1"/>
        <v>6.6810000000004948</v>
      </c>
    </row>
    <row r="33" spans="1:10" x14ac:dyDescent="0.2">
      <c r="A33" s="3">
        <v>41547</v>
      </c>
      <c r="B33" s="15">
        <v>93875.04</v>
      </c>
      <c r="C33" s="14">
        <v>18950.814999999999</v>
      </c>
      <c r="D33" s="18">
        <f t="shared" si="0"/>
        <v>5.1999999999970896</v>
      </c>
      <c r="E33" s="16">
        <f t="shared" si="1"/>
        <v>8.7529999999969732</v>
      </c>
    </row>
    <row r="34" spans="1:10" x14ac:dyDescent="0.2">
      <c r="D34" s="19"/>
      <c r="E34" s="17"/>
    </row>
    <row r="35" spans="1:10" x14ac:dyDescent="0.2">
      <c r="B35" s="1" t="s">
        <v>1</v>
      </c>
      <c r="D35" s="18">
        <f>AVERAGE(D5:D33)</f>
        <v>5.8365517241377507</v>
      </c>
      <c r="E35" s="16">
        <f>AVERAGE(E5:E33)</f>
        <v>6.0399655172413675</v>
      </c>
      <c r="G35" s="8" t="s">
        <v>24</v>
      </c>
    </row>
    <row r="36" spans="1:10" x14ac:dyDescent="0.2">
      <c r="B36" s="1" t="s">
        <v>2</v>
      </c>
      <c r="D36" s="18">
        <f>MIN(D5:D33)</f>
        <v>2.8299999999871943</v>
      </c>
      <c r="E36" s="16">
        <f>MIN(E5:E33)</f>
        <v>2.0079999999979918</v>
      </c>
    </row>
    <row r="37" spans="1:10" x14ac:dyDescent="0.2">
      <c r="B37" s="1" t="s">
        <v>3</v>
      </c>
      <c r="D37" s="18">
        <f>MAX(D5:D33)</f>
        <v>15.549999999988358</v>
      </c>
      <c r="E37" s="16">
        <f>MAX(E5:E33)</f>
        <v>9.7340000000003783</v>
      </c>
      <c r="G37" s="1" t="s">
        <v>25</v>
      </c>
      <c r="I37" s="1">
        <f>E38</f>
        <v>175.15899999999965</v>
      </c>
      <c r="J37" s="1" t="s">
        <v>23</v>
      </c>
    </row>
    <row r="38" spans="1:10" x14ac:dyDescent="0.2">
      <c r="B38" s="1" t="s">
        <v>4</v>
      </c>
      <c r="D38" s="18">
        <f>SUM(D5:D33)</f>
        <v>169.25999999999476</v>
      </c>
      <c r="E38" s="16">
        <f>SUM(E5:E33)</f>
        <v>175.15899999999965</v>
      </c>
      <c r="G38" s="1" t="s">
        <v>26</v>
      </c>
      <c r="I38" s="16">
        <f>I37*M19*M20</f>
        <v>1664.0104999999967</v>
      </c>
      <c r="J38" s="1" t="s">
        <v>22</v>
      </c>
    </row>
    <row r="39" spans="1:10" x14ac:dyDescent="0.2">
      <c r="B39" s="1" t="s">
        <v>21</v>
      </c>
      <c r="D39" s="13">
        <f>J16/12+D38*J17/100</f>
        <v>53.732886666665244</v>
      </c>
      <c r="E39" s="13">
        <f>J19/12+I38*J20/100</f>
        <v>104.44915019999982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Energieverbrauch</vt:lpstr>
      <vt:lpstr>Diagramm</vt:lpstr>
    </vt:vector>
  </TitlesOfParts>
  <Company>Mittelschule Pulsnitz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Garten</dc:creator>
  <cp:lastModifiedBy>Andreas Garten</cp:lastModifiedBy>
  <dcterms:created xsi:type="dcterms:W3CDTF">2003-09-24T10:39:37Z</dcterms:created>
  <dcterms:modified xsi:type="dcterms:W3CDTF">2019-04-12T19:27:23Z</dcterms:modified>
</cp:coreProperties>
</file>